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8800" windowHeight="11835" activeTab="2"/>
  </bookViews>
  <sheets>
    <sheet name="1 нед" sheetId="2" r:id="rId1"/>
    <sheet name="2 нед" sheetId="3" r:id="rId2"/>
    <sheet name="3 нед" sheetId="4" r:id="rId3"/>
  </sheets>
  <calcPr calcId="152511"/>
</workbook>
</file>

<file path=xl/calcChain.xml><?xml version="1.0" encoding="utf-8"?>
<calcChain xmlns="http://schemas.openxmlformats.org/spreadsheetml/2006/main">
  <c r="L42" i="4" l="1"/>
  <c r="J42" i="4"/>
  <c r="I42" i="4"/>
  <c r="H42" i="4"/>
  <c r="G42" i="4"/>
  <c r="F42" i="4"/>
  <c r="L23" i="4"/>
  <c r="J23" i="4"/>
  <c r="I23" i="4"/>
  <c r="H23" i="4"/>
  <c r="G23" i="4"/>
  <c r="F23" i="4"/>
  <c r="L99" i="3"/>
  <c r="J99" i="3"/>
  <c r="I99" i="3"/>
  <c r="H99" i="3"/>
  <c r="G99" i="3"/>
  <c r="F99" i="3"/>
  <c r="L80" i="3"/>
  <c r="J80" i="3"/>
  <c r="I80" i="3"/>
  <c r="H80" i="3"/>
  <c r="G80" i="3"/>
  <c r="F80" i="3"/>
  <c r="L61" i="3"/>
  <c r="J61" i="3"/>
  <c r="I61" i="3"/>
  <c r="H61" i="3"/>
  <c r="G61" i="3"/>
  <c r="F61" i="3"/>
  <c r="L23" i="3"/>
  <c r="J23" i="3"/>
  <c r="I23" i="3"/>
  <c r="H23" i="3"/>
  <c r="G23" i="3"/>
  <c r="F23" i="3"/>
  <c r="L99" i="2"/>
  <c r="J99" i="2"/>
  <c r="I99" i="2"/>
  <c r="H99" i="2"/>
  <c r="G99" i="2"/>
  <c r="F99" i="2"/>
  <c r="L80" i="2"/>
  <c r="J80" i="2"/>
  <c r="I80" i="2"/>
  <c r="H80" i="2"/>
  <c r="G80" i="2"/>
  <c r="F80" i="2"/>
  <c r="L61" i="2"/>
  <c r="J61" i="2"/>
  <c r="I61" i="2"/>
  <c r="H61" i="2"/>
  <c r="G61" i="2"/>
  <c r="F61" i="2"/>
  <c r="L42" i="2"/>
  <c r="J42" i="2"/>
  <c r="I42" i="2"/>
  <c r="H42" i="2"/>
  <c r="G42" i="2"/>
  <c r="F42" i="2"/>
  <c r="L23" i="2"/>
  <c r="J23" i="2"/>
  <c r="I23" i="2"/>
  <c r="H23" i="2"/>
  <c r="G23" i="2"/>
  <c r="F23" i="2"/>
  <c r="L42" i="3" l="1"/>
  <c r="J42" i="3"/>
  <c r="I42" i="3"/>
  <c r="H42" i="3"/>
  <c r="G42" i="3"/>
  <c r="F42" i="3"/>
  <c r="K101" i="4"/>
  <c r="F89" i="4"/>
  <c r="F100" i="4" s="1"/>
  <c r="G89" i="4"/>
  <c r="G100" i="4" s="1"/>
  <c r="H89" i="4"/>
  <c r="I89" i="4"/>
  <c r="J89" i="4"/>
  <c r="J100" i="4" s="1"/>
  <c r="L89" i="4"/>
  <c r="A90" i="4"/>
  <c r="B90" i="4"/>
  <c r="A100" i="4"/>
  <c r="B100" i="4"/>
  <c r="H100" i="4"/>
  <c r="I100" i="4"/>
  <c r="L100" i="4"/>
  <c r="B81" i="4"/>
  <c r="A81" i="4"/>
  <c r="B71" i="4"/>
  <c r="A71" i="4"/>
  <c r="L70" i="4"/>
  <c r="L81" i="4" s="1"/>
  <c r="J70" i="4"/>
  <c r="J81" i="4" s="1"/>
  <c r="I70" i="4"/>
  <c r="I81" i="4" s="1"/>
  <c r="H70" i="4"/>
  <c r="H81" i="4" s="1"/>
  <c r="G70" i="4"/>
  <c r="G81" i="4" s="1"/>
  <c r="F70" i="4"/>
  <c r="F81" i="4" s="1"/>
  <c r="B62" i="4"/>
  <c r="A62" i="4"/>
  <c r="B52" i="4"/>
  <c r="A52" i="4"/>
  <c r="L51" i="4"/>
  <c r="L62" i="4" s="1"/>
  <c r="J51" i="4"/>
  <c r="J62" i="4" s="1"/>
  <c r="I51" i="4"/>
  <c r="I62" i="4" s="1"/>
  <c r="H51" i="4"/>
  <c r="H62" i="4" s="1"/>
  <c r="G51" i="4"/>
  <c r="G62" i="4" s="1"/>
  <c r="F51" i="4"/>
  <c r="F62" i="4" s="1"/>
  <c r="B43" i="4"/>
  <c r="A43" i="4"/>
  <c r="B33" i="4"/>
  <c r="A33" i="4"/>
  <c r="L32" i="4"/>
  <c r="L43" i="4" s="1"/>
  <c r="J32" i="4"/>
  <c r="J43" i="4" s="1"/>
  <c r="I32" i="4"/>
  <c r="I43" i="4" s="1"/>
  <c r="H32" i="4"/>
  <c r="H43" i="4" s="1"/>
  <c r="G32" i="4"/>
  <c r="G43" i="4" s="1"/>
  <c r="F32" i="4"/>
  <c r="F43" i="4" s="1"/>
  <c r="B24" i="4"/>
  <c r="A24" i="4"/>
  <c r="B14" i="4"/>
  <c r="A14" i="4"/>
  <c r="L13" i="4"/>
  <c r="L24" i="4" s="1"/>
  <c r="J13" i="4"/>
  <c r="J24" i="4" s="1"/>
  <c r="I13" i="4"/>
  <c r="I24" i="4" s="1"/>
  <c r="H13" i="4"/>
  <c r="H24" i="4" s="1"/>
  <c r="G13" i="4"/>
  <c r="G24" i="4" s="1"/>
  <c r="F13" i="4"/>
  <c r="F24" i="4" s="1"/>
  <c r="G101" i="4" l="1"/>
  <c r="I101" i="4"/>
  <c r="F101" i="4"/>
  <c r="J101" i="4"/>
  <c r="L101" i="4"/>
  <c r="H101" i="4"/>
  <c r="B100" i="3"/>
  <c r="A100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B71" i="3"/>
  <c r="A71" i="3"/>
  <c r="L70" i="3"/>
  <c r="L81" i="3" s="1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B14" i="3"/>
  <c r="A14" i="3"/>
  <c r="L13" i="3"/>
  <c r="L24" i="3" s="1"/>
  <c r="J13" i="3"/>
  <c r="J24" i="3" s="1"/>
  <c r="I13" i="3"/>
  <c r="I24" i="3" s="1"/>
  <c r="H13" i="3"/>
  <c r="H24" i="3" s="1"/>
  <c r="G13" i="3"/>
  <c r="G24" i="3" s="1"/>
  <c r="G101" i="3" s="1"/>
  <c r="F13" i="3"/>
  <c r="F24" i="3" s="1"/>
  <c r="F101" i="3" s="1"/>
  <c r="H101" i="3" l="1"/>
  <c r="I101" i="3"/>
  <c r="J101" i="3"/>
  <c r="L101" i="3"/>
  <c r="B100" i="2"/>
  <c r="A100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B14" i="2"/>
  <c r="A14" i="2"/>
  <c r="L13" i="2"/>
  <c r="L24" i="2" s="1"/>
  <c r="J13" i="2"/>
  <c r="J24" i="2" s="1"/>
  <c r="J101" i="2" s="1"/>
  <c r="I13" i="2"/>
  <c r="I24" i="2" s="1"/>
  <c r="I101" i="2" s="1"/>
  <c r="H13" i="2"/>
  <c r="H24" i="2" s="1"/>
  <c r="G13" i="2"/>
  <c r="G24" i="2" s="1"/>
  <c r="F13" i="2"/>
  <c r="F24" i="2" s="1"/>
  <c r="L101" i="2" l="1"/>
  <c r="F101" i="2"/>
  <c r="G101" i="2"/>
  <c r="H101" i="2"/>
</calcChain>
</file>

<file path=xl/sharedStrings.xml><?xml version="1.0" encoding="utf-8"?>
<sst xmlns="http://schemas.openxmlformats.org/spreadsheetml/2006/main" count="473" uniqueCount="147">
  <si>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</si>
  <si>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</si>
  <si>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</si>
  <si>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</si>
  <si>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</si>
  <si>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</si>
  <si>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</si>
  <si>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</si>
  <si>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</si>
  <si>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</si>
  <si>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</si>
  <si>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</si>
  <si>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</si>
  <si>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</si>
  <si>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</si>
  <si>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</si>
  <si>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</si>
  <si>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</si>
  <si>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</si>
  <si>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</si>
  <si>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</si>
  <si>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</si>
  <si>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</si>
  <si>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</si>
  <si>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</si>
  <si>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</si>
  <si>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</si>
  <si>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</si>
  <si>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</si>
  <si>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</si>
  <si>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</si>
  <si>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</si>
  <si>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</si>
  <si>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</si>
  <si>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</si>
  <si>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</si>
  <si>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</si>
  <si>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</si>
  <si>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</si>
  <si>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</si>
  <si>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Салат из свеклы с чесноком</t>
  </si>
  <si>
    <t>Суп с овощами, с крупой, с мясом</t>
  </si>
  <si>
    <t>Фрикадельки из птицы</t>
  </si>
  <si>
    <t>Пюре картофельное</t>
  </si>
  <si>
    <t>Сок</t>
  </si>
  <si>
    <t>Ржаной</t>
  </si>
  <si>
    <t>№ 22-204</t>
  </si>
  <si>
    <t>№ 16/2-2011</t>
  </si>
  <si>
    <t>№ 410/2013</t>
  </si>
  <si>
    <t>№ 520/2004</t>
  </si>
  <si>
    <t>№ 518/2013</t>
  </si>
  <si>
    <t>№ 71/2004</t>
  </si>
  <si>
    <t>Борщ из свежей капусты с картофелем, со сметаной, с мясо</t>
  </si>
  <si>
    <t>250-10-5</t>
  </si>
  <si>
    <t>№ 110-2004</t>
  </si>
  <si>
    <t>Гуляш и говядины</t>
  </si>
  <si>
    <t>№ 152/2004</t>
  </si>
  <si>
    <t>Макаронные изделия отварные</t>
  </si>
  <si>
    <t>№ 516/2004</t>
  </si>
  <si>
    <t>Кампот из сухофруктов</t>
  </si>
  <si>
    <t>№ 508/2013</t>
  </si>
  <si>
    <t>№ 510/2004</t>
  </si>
  <si>
    <t>№ 451/2004</t>
  </si>
  <si>
    <t>Салат Любительский</t>
  </si>
  <si>
    <t>Рассольник домашний с птицей, со сметаной</t>
  </si>
  <si>
    <t>ИП Колмакова О.М.</t>
  </si>
  <si>
    <t xml:space="preserve">Колмакова </t>
  </si>
  <si>
    <t>Винегрет</t>
  </si>
  <si>
    <t>МАОУ Абатская СОШ №1</t>
  </si>
  <si>
    <t>сентября</t>
  </si>
  <si>
    <t>№ 58/2013</t>
  </si>
  <si>
    <t>250/50</t>
  </si>
  <si>
    <t>№ 181/1996</t>
  </si>
  <si>
    <t>№ 54/9м2020, 2021</t>
  </si>
  <si>
    <t>Салат из отварной моркови с огурцом</t>
  </si>
  <si>
    <t>№ 21/2004</t>
  </si>
  <si>
    <t>Щи из свежей капусты с картофелем, с мясом, со сметаной</t>
  </si>
  <si>
    <t>250/10/5</t>
  </si>
  <si>
    <t>№ 142/2013</t>
  </si>
  <si>
    <t>Курица запечённая</t>
  </si>
  <si>
    <t>№ 494/2004</t>
  </si>
  <si>
    <t>Каша гречневая</t>
  </si>
  <si>
    <t>Кампот из яблок</t>
  </si>
  <si>
    <t>№ 513/2013</t>
  </si>
  <si>
    <t>Салат витаминный</t>
  </si>
  <si>
    <t>№ 2/2013</t>
  </si>
  <si>
    <t>Рассольник Ленинградский с мясом и сметаной</t>
  </si>
  <si>
    <t>№ 129/1996</t>
  </si>
  <si>
    <t>Рыба запечённая</t>
  </si>
  <si>
    <t>№ 310/1996</t>
  </si>
  <si>
    <t>Рис припущенный</t>
  </si>
  <si>
    <t>№ 512/2004</t>
  </si>
  <si>
    <t>Помидор консервированный</t>
  </si>
  <si>
    <t>№ 101/204</t>
  </si>
  <si>
    <t>Суп картофельный с крупой, с птицей</t>
  </si>
  <si>
    <t>250/15</t>
  </si>
  <si>
    <t>№ 138/2004</t>
  </si>
  <si>
    <t>Котлета из мяса</t>
  </si>
  <si>
    <t>Овощи тушонные</t>
  </si>
  <si>
    <t>№ 225/2004</t>
  </si>
  <si>
    <t>Кисель</t>
  </si>
  <si>
    <t>№ 505/2013</t>
  </si>
  <si>
    <t>№ 101/2004</t>
  </si>
  <si>
    <t>250/10/20</t>
  </si>
  <si>
    <t>Биточки рыбные</t>
  </si>
  <si>
    <t>№ 345/2013</t>
  </si>
  <si>
    <t>Салат из свеклы с соленым огурцом</t>
  </si>
  <si>
    <t>№ 53/2013</t>
  </si>
  <si>
    <t>Суп с макаронными изделиями с птицей</t>
  </si>
  <si>
    <t>№ 140/2004</t>
  </si>
  <si>
    <t>Гуляш</t>
  </si>
  <si>
    <t>№ 162/2004</t>
  </si>
  <si>
    <t>Каша гречневая, вязкая, отварная</t>
  </si>
  <si>
    <t>Салат из капусты белокачанной с морковью</t>
  </si>
  <si>
    <t>№ 4/2013</t>
  </si>
  <si>
    <t>Суп с рыбными фрикадельками</t>
  </si>
  <si>
    <t>250/100</t>
  </si>
  <si>
    <t>№ 149/2013</t>
  </si>
  <si>
    <t>Жаркое из птицы</t>
  </si>
  <si>
    <t>№ 443/1996</t>
  </si>
  <si>
    <t>Салат из свеклы с зелёным горошком</t>
  </si>
  <si>
    <t>№ 4/2006</t>
  </si>
  <si>
    <t>250/15/5</t>
  </si>
  <si>
    <t>№ 132/2013</t>
  </si>
  <si>
    <t>Ёжики из мяса с  рисом с соусом</t>
  </si>
  <si>
    <t>№ 390/2013</t>
  </si>
  <si>
    <t>Макаронные издели отварные</t>
  </si>
  <si>
    <t>Салат из капусты белокачанной</t>
  </si>
  <si>
    <t>№ 1/2013</t>
  </si>
  <si>
    <t>Свекольник с мясными фрикадельками, со сметаной</t>
  </si>
  <si>
    <t>№ 34/2004</t>
  </si>
  <si>
    <t>Плов из птицы</t>
  </si>
  <si>
    <t>№ 406/2013</t>
  </si>
  <si>
    <t>Салат Степной</t>
  </si>
  <si>
    <t>№ 25/2004</t>
  </si>
  <si>
    <t xml:space="preserve">Суп картофельный с мясом </t>
  </si>
  <si>
    <t>250/10</t>
  </si>
  <si>
    <t>№ 133/2004</t>
  </si>
  <si>
    <t>Шницель из мяса</t>
  </si>
  <si>
    <t>Карша гречневая, вязкая, отварная</t>
  </si>
  <si>
    <t xml:space="preserve">Уха рыбацкая </t>
  </si>
  <si>
    <t>Мясо, тушеное с картофелем</t>
  </si>
  <si>
    <t>Огурцы консервированные без уксуса</t>
  </si>
  <si>
    <t>Суп гороховый с мясом и гренками</t>
  </si>
  <si>
    <t>№ 139/2004</t>
  </si>
  <si>
    <t>Компот из сухофруктов</t>
  </si>
  <si>
    <t>Ощепковская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</si>
</sst>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82" workbookViewId="0">
      <selection activeCell="E71" sqref="E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68</v>
      </c>
      <c r="D1" s="59"/>
      <c r="E1" s="59"/>
      <c r="F1" s="12" t="s">
        <v>16</v>
      </c>
      <c r="G1" s="2" t="s">
        <v>17</v>
      </c>
      <c r="H1" s="60" t="s">
        <v>65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66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69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51"/>
      <c r="G7" s="43"/>
      <c r="H7" s="43"/>
      <c r="I7" s="43"/>
      <c r="J7" s="43"/>
      <c r="K7" s="52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80</v>
      </c>
      <c r="G14" s="43">
        <v>1.1000000000000001</v>
      </c>
      <c r="H14" s="43">
        <v>4</v>
      </c>
      <c r="I14" s="43">
        <v>5.5</v>
      </c>
      <c r="J14" s="43">
        <v>62</v>
      </c>
      <c r="K14" s="44" t="s">
        <v>46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5.8</v>
      </c>
      <c r="H15" s="43">
        <v>4.8</v>
      </c>
      <c r="I15" s="43">
        <v>8.3000000000000007</v>
      </c>
      <c r="J15" s="43">
        <v>100</v>
      </c>
      <c r="K15" s="44" t="s">
        <v>47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10.8</v>
      </c>
      <c r="H16" s="43">
        <v>10.9</v>
      </c>
      <c r="I16" s="43">
        <v>5.4</v>
      </c>
      <c r="J16" s="43">
        <v>162.9</v>
      </c>
      <c r="K16" s="44" t="s">
        <v>48</v>
      </c>
      <c r="L16" s="43">
        <v>25</v>
      </c>
    </row>
    <row r="17" spans="1:12" ht="25.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3.3</v>
      </c>
      <c r="H17" s="43">
        <v>3.6</v>
      </c>
      <c r="I17" s="43">
        <v>22.3</v>
      </c>
      <c r="J17" s="43">
        <v>135</v>
      </c>
      <c r="K17" s="44" t="s">
        <v>49</v>
      </c>
      <c r="L17" s="43">
        <v>20</v>
      </c>
    </row>
    <row r="18" spans="1:12" ht="25.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0.5</v>
      </c>
      <c r="H18" s="43">
        <v>0</v>
      </c>
      <c r="I18" s="43">
        <v>340</v>
      </c>
      <c r="J18" s="43">
        <v>138</v>
      </c>
      <c r="K18" s="44" t="s">
        <v>50</v>
      </c>
      <c r="L18" s="43">
        <v>20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23.6</v>
      </c>
      <c r="H23" s="19">
        <f t="shared" si="2"/>
        <v>24.300000000000004</v>
      </c>
      <c r="I23" s="19">
        <f t="shared" si="2"/>
        <v>423</v>
      </c>
      <c r="J23" s="19">
        <f t="shared" si="2"/>
        <v>782.9</v>
      </c>
      <c r="K23" s="25"/>
      <c r="L23" s="19">
        <f t="shared" ref="L23" si="3">SUM(L14:L22)</f>
        <v>107.7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880</v>
      </c>
      <c r="G24" s="32">
        <f t="shared" ref="G24:J24" si="4">G13+G23</f>
        <v>23.6</v>
      </c>
      <c r="H24" s="32">
        <f t="shared" si="4"/>
        <v>24.300000000000004</v>
      </c>
      <c r="I24" s="32">
        <f t="shared" si="4"/>
        <v>423</v>
      </c>
      <c r="J24" s="32">
        <f t="shared" si="4"/>
        <v>782.9</v>
      </c>
      <c r="K24" s="32"/>
      <c r="L24" s="32">
        <f t="shared" ref="L24" si="5">L13+L23</f>
        <v>107.7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80</v>
      </c>
      <c r="G33" s="43">
        <v>1</v>
      </c>
      <c r="H33" s="43">
        <v>4</v>
      </c>
      <c r="I33" s="43">
        <v>6.7</v>
      </c>
      <c r="J33" s="43">
        <v>67</v>
      </c>
      <c r="K33" s="44" t="s">
        <v>51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52</v>
      </c>
      <c r="F34" s="43" t="s">
        <v>53</v>
      </c>
      <c r="G34" s="43">
        <v>4.3</v>
      </c>
      <c r="H34" s="43">
        <v>5.0999999999999996</v>
      </c>
      <c r="I34" s="43">
        <v>5.5</v>
      </c>
      <c r="J34" s="43">
        <v>125</v>
      </c>
      <c r="K34" s="44" t="s">
        <v>54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11</v>
      </c>
      <c r="H35" s="43">
        <v>14.3</v>
      </c>
      <c r="I35" s="43">
        <v>5</v>
      </c>
      <c r="J35" s="43">
        <v>195</v>
      </c>
      <c r="K35" s="44" t="s">
        <v>56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3.4</v>
      </c>
      <c r="H36" s="43">
        <v>3.1</v>
      </c>
      <c r="I36" s="43">
        <v>36.799999999999997</v>
      </c>
      <c r="J36" s="43">
        <v>189</v>
      </c>
      <c r="K36" s="44" t="s">
        <v>58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</v>
      </c>
      <c r="H37" s="43">
        <v>0</v>
      </c>
      <c r="I37" s="43">
        <v>15</v>
      </c>
      <c r="J37" s="43">
        <v>63</v>
      </c>
      <c r="K37" s="44" t="s">
        <v>60</v>
      </c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60</v>
      </c>
      <c r="G38" s="43">
        <v>1.2</v>
      </c>
      <c r="H38" s="43">
        <v>0.5</v>
      </c>
      <c r="I38" s="43">
        <v>26.4</v>
      </c>
      <c r="J38" s="43">
        <v>116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0.9</v>
      </c>
      <c r="H39" s="43">
        <v>0.5</v>
      </c>
      <c r="I39" s="43">
        <v>15.1</v>
      </c>
      <c r="J39" s="43">
        <v>69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:J42" si="7">SUM(G33:G41)</f>
        <v>22.299999999999997</v>
      </c>
      <c r="H42" s="19">
        <f t="shared" si="7"/>
        <v>27.5</v>
      </c>
      <c r="I42" s="19">
        <f t="shared" si="7"/>
        <v>110.5</v>
      </c>
      <c r="J42" s="19">
        <f t="shared" si="7"/>
        <v>824</v>
      </c>
      <c r="K42" s="25"/>
      <c r="L42" s="19">
        <f t="shared" ref="L42" si="8">SUM(L33:L41)</f>
        <v>107.7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630</v>
      </c>
      <c r="G43" s="32">
        <f t="shared" ref="G43:L43" si="9">G32+G42</f>
        <v>22.299999999999997</v>
      </c>
      <c r="H43" s="32">
        <f t="shared" si="9"/>
        <v>27.5</v>
      </c>
      <c r="I43" s="32">
        <f t="shared" si="9"/>
        <v>110.5</v>
      </c>
      <c r="J43" s="32">
        <f t="shared" si="9"/>
        <v>824</v>
      </c>
      <c r="K43" s="32"/>
      <c r="L43" s="32">
        <f t="shared" si="9"/>
        <v>107.7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10">SUM(G44:G50)</f>
        <v>0</v>
      </c>
      <c r="H51" s="19">
        <f t="shared" si="10"/>
        <v>0</v>
      </c>
      <c r="I51" s="19">
        <f t="shared" si="10"/>
        <v>0</v>
      </c>
      <c r="J51" s="19">
        <f t="shared" si="10"/>
        <v>0</v>
      </c>
      <c r="K51" s="25"/>
      <c r="L51" s="19">
        <f t="shared" si="10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120</v>
      </c>
      <c r="F52" s="43">
        <v>80</v>
      </c>
      <c r="G52" s="43">
        <v>2</v>
      </c>
      <c r="H52" s="43">
        <v>4</v>
      </c>
      <c r="I52" s="43">
        <v>11</v>
      </c>
      <c r="J52" s="43">
        <v>89</v>
      </c>
      <c r="K52" s="44" t="s">
        <v>70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42" t="s">
        <v>140</v>
      </c>
      <c r="F53" s="43" t="s">
        <v>71</v>
      </c>
      <c r="G53" s="43">
        <v>9.3000000000000007</v>
      </c>
      <c r="H53" s="43">
        <v>7.2</v>
      </c>
      <c r="I53" s="43">
        <v>10.4</v>
      </c>
      <c r="J53" s="43">
        <v>144</v>
      </c>
      <c r="K53" s="44" t="s">
        <v>72</v>
      </c>
      <c r="L53" s="43">
        <v>24.7</v>
      </c>
    </row>
    <row r="54" spans="1:12" ht="38.25" x14ac:dyDescent="0.25">
      <c r="A54" s="23"/>
      <c r="B54" s="15"/>
      <c r="C54" s="11"/>
      <c r="D54" s="7" t="s">
        <v>28</v>
      </c>
      <c r="E54" s="42" t="s">
        <v>141</v>
      </c>
      <c r="F54" s="43">
        <v>250</v>
      </c>
      <c r="G54" s="43">
        <v>12.7</v>
      </c>
      <c r="H54" s="43">
        <v>14.3</v>
      </c>
      <c r="I54" s="43">
        <v>34.700000000000003</v>
      </c>
      <c r="J54" s="43">
        <v>318</v>
      </c>
      <c r="K54" s="44" t="s">
        <v>73</v>
      </c>
      <c r="L54" s="43">
        <v>45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0.3</v>
      </c>
      <c r="H56" s="43">
        <v>0</v>
      </c>
      <c r="I56" s="43">
        <v>22</v>
      </c>
      <c r="J56" s="43">
        <v>89</v>
      </c>
      <c r="K56" s="44" t="s">
        <v>50</v>
      </c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60</v>
      </c>
      <c r="G57" s="43">
        <v>1.2</v>
      </c>
      <c r="H57" s="43">
        <v>0.5</v>
      </c>
      <c r="I57" s="43">
        <v>26.4</v>
      </c>
      <c r="J57" s="43">
        <v>116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0.9</v>
      </c>
      <c r="H58" s="43">
        <v>0.5</v>
      </c>
      <c r="I58" s="43">
        <v>15.1</v>
      </c>
      <c r="J58" s="43">
        <v>69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:J61" si="11">SUM(G52:G60)</f>
        <v>26.4</v>
      </c>
      <c r="H61" s="19">
        <f t="shared" si="11"/>
        <v>26.5</v>
      </c>
      <c r="I61" s="19">
        <f t="shared" si="11"/>
        <v>119.6</v>
      </c>
      <c r="J61" s="19">
        <f t="shared" si="11"/>
        <v>825</v>
      </c>
      <c r="K61" s="25"/>
      <c r="L61" s="19">
        <f t="shared" ref="L61" si="12">SUM(L52:L60)</f>
        <v>107.7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630</v>
      </c>
      <c r="G62" s="32">
        <f t="shared" ref="G62:L62" si="13">G51+G61</f>
        <v>26.4</v>
      </c>
      <c r="H62" s="32">
        <f t="shared" si="13"/>
        <v>26.5</v>
      </c>
      <c r="I62" s="32">
        <f t="shared" si="13"/>
        <v>119.6</v>
      </c>
      <c r="J62" s="32">
        <f t="shared" si="13"/>
        <v>825</v>
      </c>
      <c r="K62" s="32"/>
      <c r="L62" s="32">
        <f t="shared" si="13"/>
        <v>107.7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4">SUM(G63:G69)</f>
        <v>0</v>
      </c>
      <c r="H70" s="19">
        <f t="shared" si="14"/>
        <v>0</v>
      </c>
      <c r="I70" s="19">
        <f t="shared" si="14"/>
        <v>0</v>
      </c>
      <c r="J70" s="19">
        <f t="shared" si="14"/>
        <v>0</v>
      </c>
      <c r="K70" s="25"/>
      <c r="L70" s="19">
        <f t="shared" si="14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80</v>
      </c>
      <c r="G71" s="43">
        <v>0.9</v>
      </c>
      <c r="H71" s="43">
        <v>4</v>
      </c>
      <c r="I71" s="43">
        <v>3.3</v>
      </c>
      <c r="J71" s="43">
        <v>53</v>
      </c>
      <c r="K71" s="44" t="s">
        <v>75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76</v>
      </c>
      <c r="F72" s="43" t="s">
        <v>77</v>
      </c>
      <c r="G72" s="43">
        <v>4.4000000000000004</v>
      </c>
      <c r="H72" s="43">
        <v>5.9</v>
      </c>
      <c r="I72" s="43">
        <v>7.8</v>
      </c>
      <c r="J72" s="43">
        <v>102</v>
      </c>
      <c r="K72" s="44" t="s">
        <v>78</v>
      </c>
      <c r="L72" s="43">
        <v>24.7</v>
      </c>
    </row>
    <row r="73" spans="1:12" ht="25.5" x14ac:dyDescent="0.2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13.8</v>
      </c>
      <c r="H73" s="43">
        <v>13</v>
      </c>
      <c r="I73" s="43">
        <v>0</v>
      </c>
      <c r="J73" s="43">
        <v>172</v>
      </c>
      <c r="K73" s="44" t="s">
        <v>80</v>
      </c>
      <c r="L73" s="43">
        <v>25</v>
      </c>
    </row>
    <row r="74" spans="1:12" ht="25.5" x14ac:dyDescent="0.2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4.3</v>
      </c>
      <c r="H74" s="43">
        <v>5.0999999999999996</v>
      </c>
      <c r="I74" s="43">
        <v>24.3</v>
      </c>
      <c r="J74" s="43">
        <v>160</v>
      </c>
      <c r="K74" s="44" t="s">
        <v>61</v>
      </c>
      <c r="L74" s="43">
        <v>20</v>
      </c>
    </row>
    <row r="75" spans="1:12" ht="25.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0.2</v>
      </c>
      <c r="H75" s="43">
        <v>0</v>
      </c>
      <c r="I75" s="43">
        <v>16.899999999999999</v>
      </c>
      <c r="J75" s="43">
        <v>68</v>
      </c>
      <c r="K75" s="44" t="s">
        <v>83</v>
      </c>
      <c r="L75" s="43">
        <v>20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60</v>
      </c>
      <c r="G76" s="43">
        <v>1.2</v>
      </c>
      <c r="H76" s="43">
        <v>0.5</v>
      </c>
      <c r="I76" s="43">
        <v>26.4</v>
      </c>
      <c r="J76" s="43">
        <v>116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0.9</v>
      </c>
      <c r="H77" s="43">
        <v>0.5</v>
      </c>
      <c r="I77" s="43">
        <v>15.1</v>
      </c>
      <c r="J77" s="43">
        <v>69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:J80" si="15">SUM(G71:G79)</f>
        <v>25.7</v>
      </c>
      <c r="H80" s="19">
        <f t="shared" si="15"/>
        <v>29</v>
      </c>
      <c r="I80" s="19">
        <f t="shared" si="15"/>
        <v>93.799999999999983</v>
      </c>
      <c r="J80" s="19">
        <f t="shared" si="15"/>
        <v>740</v>
      </c>
      <c r="K80" s="25"/>
      <c r="L80" s="19">
        <f t="shared" ref="L80" si="16">SUM(L71:L79)</f>
        <v>107.7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620</v>
      </c>
      <c r="G81" s="32">
        <f t="shared" ref="G81:L81" si="17">G70+G80</f>
        <v>25.7</v>
      </c>
      <c r="H81" s="32">
        <f t="shared" si="17"/>
        <v>29</v>
      </c>
      <c r="I81" s="32">
        <f t="shared" si="17"/>
        <v>93.799999999999983</v>
      </c>
      <c r="J81" s="32">
        <f t="shared" si="17"/>
        <v>740</v>
      </c>
      <c r="K81" s="32"/>
      <c r="L81" s="32">
        <f t="shared" si="17"/>
        <v>107.7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8">SUM(G82:G88)</f>
        <v>0</v>
      </c>
      <c r="H89" s="19">
        <f t="shared" si="18"/>
        <v>0</v>
      </c>
      <c r="I89" s="19">
        <f t="shared" si="18"/>
        <v>0</v>
      </c>
      <c r="J89" s="19">
        <f t="shared" si="18"/>
        <v>0</v>
      </c>
      <c r="K89" s="25"/>
      <c r="L89" s="19">
        <f t="shared" si="18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80</v>
      </c>
      <c r="G90" s="43">
        <v>0.9</v>
      </c>
      <c r="H90" s="43">
        <v>4</v>
      </c>
      <c r="I90" s="43">
        <v>4.7</v>
      </c>
      <c r="J90" s="43">
        <v>58</v>
      </c>
      <c r="K90" s="44" t="s">
        <v>85</v>
      </c>
      <c r="L90" s="43">
        <v>10</v>
      </c>
    </row>
    <row r="91" spans="1:12" ht="25.5" x14ac:dyDescent="0.25">
      <c r="A91" s="23"/>
      <c r="B91" s="15"/>
      <c r="C91" s="11"/>
      <c r="D91" s="7" t="s">
        <v>27</v>
      </c>
      <c r="E91" s="42" t="s">
        <v>86</v>
      </c>
      <c r="F91" s="43" t="s">
        <v>77</v>
      </c>
      <c r="G91" s="43">
        <v>5</v>
      </c>
      <c r="H91" s="43">
        <v>6.3</v>
      </c>
      <c r="I91" s="43">
        <v>14.4</v>
      </c>
      <c r="J91" s="43">
        <v>134</v>
      </c>
      <c r="K91" s="44" t="s">
        <v>87</v>
      </c>
      <c r="L91" s="43">
        <v>24.7</v>
      </c>
    </row>
    <row r="92" spans="1:12" ht="25.5" x14ac:dyDescent="0.25">
      <c r="A92" s="23"/>
      <c r="B92" s="15"/>
      <c r="C92" s="11"/>
      <c r="D92" s="7" t="s">
        <v>28</v>
      </c>
      <c r="E92" s="42" t="s">
        <v>88</v>
      </c>
      <c r="F92" s="43">
        <v>90</v>
      </c>
      <c r="G92" s="43">
        <v>13.1</v>
      </c>
      <c r="H92" s="43">
        <v>10.5</v>
      </c>
      <c r="I92" s="43">
        <v>2.8</v>
      </c>
      <c r="J92" s="43">
        <v>158</v>
      </c>
      <c r="K92" s="44" t="s">
        <v>89</v>
      </c>
      <c r="L92" s="43">
        <v>25</v>
      </c>
    </row>
    <row r="93" spans="1:12" ht="25.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3.1</v>
      </c>
      <c r="H93" s="43">
        <v>3.6</v>
      </c>
      <c r="I93" s="43">
        <v>25.4</v>
      </c>
      <c r="J93" s="43">
        <v>148</v>
      </c>
      <c r="K93" s="44" t="s">
        <v>91</v>
      </c>
      <c r="L93" s="43">
        <v>20</v>
      </c>
    </row>
    <row r="94" spans="1:12" ht="25.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0.3</v>
      </c>
      <c r="H94" s="43">
        <v>0</v>
      </c>
      <c r="I94" s="43">
        <v>22</v>
      </c>
      <c r="J94" s="43">
        <v>89</v>
      </c>
      <c r="K94" s="44" t="s">
        <v>50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60</v>
      </c>
      <c r="G95" s="43">
        <v>1.2</v>
      </c>
      <c r="H95" s="43">
        <v>0.5</v>
      </c>
      <c r="I95" s="43">
        <v>26.4</v>
      </c>
      <c r="J95" s="43">
        <v>116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0.9</v>
      </c>
      <c r="H96" s="43">
        <v>0.5</v>
      </c>
      <c r="I96" s="43">
        <v>15.1</v>
      </c>
      <c r="J96" s="43">
        <v>69</v>
      </c>
      <c r="K96" s="44"/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:J99" si="19">SUM(G90:G98)</f>
        <v>24.5</v>
      </c>
      <c r="H99" s="19">
        <f t="shared" si="19"/>
        <v>25.400000000000002</v>
      </c>
      <c r="I99" s="19">
        <f t="shared" si="19"/>
        <v>110.79999999999998</v>
      </c>
      <c r="J99" s="19">
        <f t="shared" si="19"/>
        <v>772</v>
      </c>
      <c r="K99" s="25"/>
      <c r="L99" s="19">
        <f t="shared" ref="L99" si="20">SUM(L90:L98)</f>
        <v>107.7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620</v>
      </c>
      <c r="G100" s="32">
        <f t="shared" ref="G100:L100" si="21">G89+G99</f>
        <v>24.5</v>
      </c>
      <c r="H100" s="32">
        <f t="shared" si="21"/>
        <v>25.400000000000002</v>
      </c>
      <c r="I100" s="32">
        <f t="shared" si="21"/>
        <v>110.79999999999998</v>
      </c>
      <c r="J100" s="32">
        <f t="shared" si="21"/>
        <v>772</v>
      </c>
      <c r="K100" s="32"/>
      <c r="L100" s="32">
        <f t="shared" si="21"/>
        <v>107.7</v>
      </c>
    </row>
    <row r="101" spans="1:12" ht="13.5" customHeight="1" thickBot="1" x14ac:dyDescent="0.25">
      <c r="A101" s="27"/>
      <c r="B101" s="28"/>
      <c r="C101" s="53" t="s">
        <v>5</v>
      </c>
      <c r="D101" s="54"/>
      <c r="E101" s="55"/>
      <c r="F101" s="34">
        <f>(F24+F43+F62+F81+F100)/5</f>
        <v>676</v>
      </c>
      <c r="G101" s="34">
        <f t="shared" ref="G101:J101" si="22">(G24+G43+G62+G81+G100)/5</f>
        <v>24.5</v>
      </c>
      <c r="H101" s="34">
        <f t="shared" si="22"/>
        <v>26.540000000000003</v>
      </c>
      <c r="I101" s="34">
        <f t="shared" si="22"/>
        <v>171.54</v>
      </c>
      <c r="J101" s="34">
        <f t="shared" si="22"/>
        <v>788.78</v>
      </c>
      <c r="K101" s="34"/>
      <c r="L101" s="34">
        <f>(L24+L43+L62+L81+L100)/5</f>
        <v>107.7</v>
      </c>
    </row>
  </sheetData>
  <mergeCells count="9">
    <mergeCell ref="C101:E101"/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91" workbookViewId="0">
      <selection activeCell="I43" sqref="I43"/>
    </sheetView>
  </sheetViews>
  <sheetFormatPr defaultRowHeight="15" x14ac:dyDescent="0.2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10" width="8.140625" style="2" customWidth="1"/>
    <col min="11" max="11" width="10" style="2" customWidth="1"/>
    <col min="12" max="12" width="9.140625" style="2"/>
  </cols>
  <sheetData>
    <row r="1" spans="1:12" x14ac:dyDescent="0.25">
      <c r="A1" s="1" t="s">
        <v>7</v>
      </c>
      <c r="C1" s="58" t="s">
        <v>68</v>
      </c>
      <c r="D1" s="59"/>
      <c r="E1" s="59"/>
      <c r="F1" s="12" t="s">
        <v>16</v>
      </c>
      <c r="G1" s="2" t="s">
        <v>17</v>
      </c>
      <c r="H1" s="60" t="s">
        <v>65</v>
      </c>
      <c r="I1" s="60"/>
      <c r="J1" s="60"/>
      <c r="K1" s="60"/>
    </row>
    <row r="2" spans="1:12" ht="18.75" x14ac:dyDescent="0.25">
      <c r="A2" s="35" t="s">
        <v>6</v>
      </c>
      <c r="C2" s="2"/>
      <c r="G2" s="2" t="s">
        <v>18</v>
      </c>
      <c r="H2" s="60" t="s">
        <v>66</v>
      </c>
      <c r="I2" s="60"/>
      <c r="J2" s="60"/>
      <c r="K2" s="60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69</v>
      </c>
      <c r="J3" s="49">
        <v>2024</v>
      </c>
      <c r="K3" s="50"/>
    </row>
    <row r="4" spans="1:12" ht="15.75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25">
      <c r="A6" s="20">
        <v>2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x14ac:dyDescent="0.25">
      <c r="A7" s="23"/>
      <c r="B7" s="15"/>
      <c r="C7" s="11"/>
      <c r="D7" s="6"/>
      <c r="E7" s="42"/>
      <c r="F7" s="51"/>
      <c r="G7" s="43"/>
      <c r="H7" s="43"/>
      <c r="I7" s="43"/>
      <c r="J7" s="43"/>
      <c r="K7" s="52"/>
      <c r="L7" s="43"/>
    </row>
    <row r="8" spans="1:12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 x14ac:dyDescent="0.25">
      <c r="A14" s="26">
        <f>A6</f>
        <v>2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80</v>
      </c>
      <c r="G14" s="43">
        <v>0.5</v>
      </c>
      <c r="H14" s="43">
        <v>0.2</v>
      </c>
      <c r="I14" s="43">
        <v>3.4</v>
      </c>
      <c r="J14" s="43">
        <v>17</v>
      </c>
      <c r="K14" s="44" t="s">
        <v>93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94</v>
      </c>
      <c r="F15" s="43" t="s">
        <v>95</v>
      </c>
      <c r="G15" s="43">
        <v>5.7</v>
      </c>
      <c r="H15" s="43">
        <v>8.5</v>
      </c>
      <c r="I15" s="43">
        <v>16.3</v>
      </c>
      <c r="J15" s="43">
        <v>165</v>
      </c>
      <c r="K15" s="44" t="s">
        <v>96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97</v>
      </c>
      <c r="F16" s="43">
        <v>90</v>
      </c>
      <c r="G16" s="43">
        <v>11.2</v>
      </c>
      <c r="H16" s="43">
        <v>11.3</v>
      </c>
      <c r="I16" s="43">
        <v>14.2</v>
      </c>
      <c r="J16" s="43">
        <v>203</v>
      </c>
      <c r="K16" s="44" t="s">
        <v>62</v>
      </c>
      <c r="L16" s="43">
        <v>25</v>
      </c>
    </row>
    <row r="17" spans="1:12" ht="25.5" x14ac:dyDescent="0.25">
      <c r="A17" s="23"/>
      <c r="B17" s="15"/>
      <c r="C17" s="11"/>
      <c r="D17" s="7" t="s">
        <v>29</v>
      </c>
      <c r="E17" s="42" t="s">
        <v>98</v>
      </c>
      <c r="F17" s="43">
        <v>150</v>
      </c>
      <c r="G17" s="43">
        <v>1.3</v>
      </c>
      <c r="H17" s="43">
        <v>9.1999999999999993</v>
      </c>
      <c r="I17" s="43">
        <v>13.8</v>
      </c>
      <c r="J17" s="43">
        <v>143</v>
      </c>
      <c r="K17" s="44" t="s">
        <v>99</v>
      </c>
      <c r="L17" s="43">
        <v>20</v>
      </c>
    </row>
    <row r="18" spans="1:12" ht="25.5" x14ac:dyDescent="0.25">
      <c r="A18" s="23"/>
      <c r="B18" s="15"/>
      <c r="C18" s="11"/>
      <c r="D18" s="7" t="s">
        <v>30</v>
      </c>
      <c r="E18" s="42" t="s">
        <v>100</v>
      </c>
      <c r="F18" s="43">
        <v>200</v>
      </c>
      <c r="G18" s="43">
        <v>0.3</v>
      </c>
      <c r="H18" s="43">
        <v>0.5</v>
      </c>
      <c r="I18" s="43">
        <v>21.5</v>
      </c>
      <c r="J18" s="43">
        <v>89</v>
      </c>
      <c r="K18" s="44" t="s">
        <v>101</v>
      </c>
      <c r="L18" s="43">
        <v>20</v>
      </c>
    </row>
    <row r="19" spans="1:12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21.099999999999998</v>
      </c>
      <c r="H23" s="19">
        <f t="shared" si="2"/>
        <v>30.7</v>
      </c>
      <c r="I23" s="19">
        <f t="shared" si="2"/>
        <v>110.69999999999999</v>
      </c>
      <c r="J23" s="19">
        <f t="shared" si="2"/>
        <v>802</v>
      </c>
      <c r="K23" s="25"/>
      <c r="L23" s="19">
        <f t="shared" ref="L23" si="3">SUM(L14:L22)</f>
        <v>107.7</v>
      </c>
    </row>
    <row r="24" spans="1:12" ht="15.75" thickBot="1" x14ac:dyDescent="0.3">
      <c r="A24" s="29">
        <f>A6</f>
        <v>2</v>
      </c>
      <c r="B24" s="30">
        <f>B6</f>
        <v>1</v>
      </c>
      <c r="C24" s="56" t="s">
        <v>4</v>
      </c>
      <c r="D24" s="57"/>
      <c r="E24" s="31"/>
      <c r="F24" s="32">
        <f>F13+F23</f>
        <v>620</v>
      </c>
      <c r="G24" s="32">
        <f t="shared" ref="G24:J24" si="4">G13+G23</f>
        <v>21.099999999999998</v>
      </c>
      <c r="H24" s="32">
        <f t="shared" si="4"/>
        <v>30.7</v>
      </c>
      <c r="I24" s="32">
        <f t="shared" si="4"/>
        <v>110.69999999999999</v>
      </c>
      <c r="J24" s="32">
        <f t="shared" si="4"/>
        <v>802</v>
      </c>
      <c r="K24" s="32"/>
      <c r="L24" s="32">
        <f t="shared" ref="L24" si="5">L13+L23</f>
        <v>107.7</v>
      </c>
    </row>
    <row r="25" spans="1:12" x14ac:dyDescent="0.25">
      <c r="A25" s="14">
        <v>2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25.5" x14ac:dyDescent="0.25">
      <c r="A33" s="13">
        <f>A25</f>
        <v>2</v>
      </c>
      <c r="B33" s="13">
        <f>B25</f>
        <v>2</v>
      </c>
      <c r="C33" s="10" t="s">
        <v>25</v>
      </c>
      <c r="D33" s="7" t="s">
        <v>26</v>
      </c>
      <c r="E33" s="42" t="s">
        <v>142</v>
      </c>
      <c r="F33" s="43">
        <v>80</v>
      </c>
      <c r="G33" s="43">
        <v>0.7</v>
      </c>
      <c r="H33" s="43">
        <v>0.1</v>
      </c>
      <c r="I33" s="43">
        <v>1.2</v>
      </c>
      <c r="J33" s="43">
        <v>9</v>
      </c>
      <c r="K33" s="44" t="s">
        <v>102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143</v>
      </c>
      <c r="F34" s="43" t="s">
        <v>103</v>
      </c>
      <c r="G34" s="43">
        <v>6.5</v>
      </c>
      <c r="H34" s="43">
        <v>4.8</v>
      </c>
      <c r="I34" s="43">
        <v>31.8</v>
      </c>
      <c r="J34" s="43">
        <v>196</v>
      </c>
      <c r="K34" s="44" t="s">
        <v>144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104</v>
      </c>
      <c r="F35" s="43">
        <v>100</v>
      </c>
      <c r="G35" s="43">
        <v>13.2</v>
      </c>
      <c r="H35" s="43">
        <v>5.0999999999999996</v>
      </c>
      <c r="I35" s="43">
        <v>18.100000000000001</v>
      </c>
      <c r="J35" s="43">
        <v>171</v>
      </c>
      <c r="K35" s="44" t="s">
        <v>105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43</v>
      </c>
      <c r="F36" s="43">
        <v>150</v>
      </c>
      <c r="G36" s="43">
        <v>3.3</v>
      </c>
      <c r="H36" s="43">
        <v>3.6</v>
      </c>
      <c r="I36" s="43">
        <v>22.3</v>
      </c>
      <c r="J36" s="43">
        <v>135</v>
      </c>
      <c r="K36" s="44" t="s">
        <v>49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145</v>
      </c>
      <c r="F37" s="43">
        <v>200</v>
      </c>
      <c r="G37" s="43">
        <v>0.5</v>
      </c>
      <c r="H37" s="43">
        <v>0</v>
      </c>
      <c r="I37" s="43">
        <v>15.2</v>
      </c>
      <c r="J37" s="43">
        <v>63</v>
      </c>
      <c r="K37" s="44" t="s">
        <v>60</v>
      </c>
      <c r="L37" s="43">
        <v>20</v>
      </c>
    </row>
    <row r="38" spans="1:12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0.6</v>
      </c>
      <c r="H38" s="43">
        <v>0.3</v>
      </c>
      <c r="I38" s="43">
        <v>13.2</v>
      </c>
      <c r="J38" s="43">
        <v>58</v>
      </c>
      <c r="K38" s="44"/>
      <c r="L38" s="43">
        <v>4</v>
      </c>
    </row>
    <row r="39" spans="1:12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0.5</v>
      </c>
      <c r="H39" s="43">
        <v>0.3</v>
      </c>
      <c r="I39" s="43">
        <v>7.6</v>
      </c>
      <c r="J39" s="43">
        <v>34</v>
      </c>
      <c r="K39" s="44"/>
      <c r="L39" s="43">
        <v>4</v>
      </c>
    </row>
    <row r="40" spans="1:12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:J42" si="7">SUM(G33:G41)</f>
        <v>25.3</v>
      </c>
      <c r="H42" s="19">
        <f t="shared" si="7"/>
        <v>14.200000000000001</v>
      </c>
      <c r="I42" s="19">
        <f t="shared" si="7"/>
        <v>109.4</v>
      </c>
      <c r="J42" s="19">
        <f t="shared" si="7"/>
        <v>666</v>
      </c>
      <c r="K42" s="25"/>
      <c r="L42" s="19">
        <f t="shared" ref="L42" si="8">SUM(L33:L41)</f>
        <v>107.7</v>
      </c>
    </row>
    <row r="43" spans="1:12" ht="15.75" thickBot="1" x14ac:dyDescent="0.3">
      <c r="A43" s="33">
        <f>A25</f>
        <v>2</v>
      </c>
      <c r="B43" s="33">
        <f>B25</f>
        <v>2</v>
      </c>
      <c r="C43" s="56" t="s">
        <v>4</v>
      </c>
      <c r="D43" s="57"/>
      <c r="E43" s="31"/>
      <c r="F43" s="32">
        <f>F32+F42</f>
        <v>580</v>
      </c>
      <c r="G43" s="32">
        <f t="shared" ref="G43:L43" si="9">G32+G42</f>
        <v>25.3</v>
      </c>
      <c r="H43" s="32">
        <f t="shared" si="9"/>
        <v>14.200000000000001</v>
      </c>
      <c r="I43" s="32">
        <f t="shared" si="9"/>
        <v>109.4</v>
      </c>
      <c r="J43" s="32">
        <f t="shared" si="9"/>
        <v>666</v>
      </c>
      <c r="K43" s="32"/>
      <c r="L43" s="32">
        <f t="shared" si="9"/>
        <v>107.7</v>
      </c>
    </row>
    <row r="44" spans="1:12" x14ac:dyDescent="0.25">
      <c r="A44" s="20">
        <v>2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10">SUM(G44:G50)</f>
        <v>0</v>
      </c>
      <c r="H51" s="19">
        <f t="shared" si="10"/>
        <v>0</v>
      </c>
      <c r="I51" s="19">
        <f t="shared" si="10"/>
        <v>0</v>
      </c>
      <c r="J51" s="19">
        <f t="shared" si="10"/>
        <v>0</v>
      </c>
      <c r="K51" s="25"/>
      <c r="L51" s="19">
        <f t="shared" si="10"/>
        <v>0</v>
      </c>
    </row>
    <row r="52" spans="1:12" ht="25.5" x14ac:dyDescent="0.25">
      <c r="A52" s="26">
        <f>A44</f>
        <v>2</v>
      </c>
      <c r="B52" s="13">
        <f>B44</f>
        <v>3</v>
      </c>
      <c r="C52" s="10" t="s">
        <v>25</v>
      </c>
      <c r="D52" s="7" t="s">
        <v>26</v>
      </c>
      <c r="E52" s="42" t="s">
        <v>106</v>
      </c>
      <c r="F52" s="43">
        <v>80</v>
      </c>
      <c r="G52" s="43">
        <v>0.9</v>
      </c>
      <c r="H52" s="43">
        <v>4</v>
      </c>
      <c r="I52" s="43">
        <v>5.0999999999999996</v>
      </c>
      <c r="J52" s="43">
        <v>60</v>
      </c>
      <c r="K52" s="44" t="s">
        <v>107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42" t="s">
        <v>108</v>
      </c>
      <c r="F53" s="43" t="s">
        <v>95</v>
      </c>
      <c r="G53" s="43">
        <v>4.5</v>
      </c>
      <c r="H53" s="43">
        <v>4.8</v>
      </c>
      <c r="I53" s="43">
        <v>16.399999999999999</v>
      </c>
      <c r="J53" s="43">
        <v>128</v>
      </c>
      <c r="K53" s="44" t="s">
        <v>109</v>
      </c>
      <c r="L53" s="43">
        <v>24.7</v>
      </c>
    </row>
    <row r="54" spans="1:12" ht="25.5" x14ac:dyDescent="0.25">
      <c r="A54" s="23"/>
      <c r="B54" s="15"/>
      <c r="C54" s="11"/>
      <c r="D54" s="7" t="s">
        <v>28</v>
      </c>
      <c r="E54" s="42" t="s">
        <v>110</v>
      </c>
      <c r="F54" s="43">
        <v>100</v>
      </c>
      <c r="G54" s="43">
        <v>11</v>
      </c>
      <c r="H54" s="43">
        <v>14.3</v>
      </c>
      <c r="I54" s="43">
        <v>5.5</v>
      </c>
      <c r="J54" s="43">
        <v>195</v>
      </c>
      <c r="K54" s="44" t="s">
        <v>111</v>
      </c>
      <c r="L54" s="43">
        <v>25</v>
      </c>
    </row>
    <row r="55" spans="1:12" ht="25.5" x14ac:dyDescent="0.25">
      <c r="A55" s="23"/>
      <c r="B55" s="15"/>
      <c r="C55" s="11"/>
      <c r="D55" s="7" t="s">
        <v>29</v>
      </c>
      <c r="E55" s="42" t="s">
        <v>112</v>
      </c>
      <c r="F55" s="43">
        <v>150</v>
      </c>
      <c r="G55" s="43">
        <v>4.3</v>
      </c>
      <c r="H55" s="43">
        <v>5.0999999999999996</v>
      </c>
      <c r="I55" s="43">
        <v>24.3</v>
      </c>
      <c r="J55" s="43">
        <v>160</v>
      </c>
      <c r="K55" s="44" t="s">
        <v>61</v>
      </c>
      <c r="L55" s="43">
        <v>20</v>
      </c>
    </row>
    <row r="56" spans="1:12" ht="25.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0.3</v>
      </c>
      <c r="H56" s="43">
        <v>0</v>
      </c>
      <c r="I56" s="43">
        <v>22</v>
      </c>
      <c r="J56" s="43">
        <v>89</v>
      </c>
      <c r="K56" s="44" t="s">
        <v>50</v>
      </c>
      <c r="L56" s="43">
        <v>20</v>
      </c>
    </row>
    <row r="57" spans="1:12" x14ac:dyDescent="0.25">
      <c r="A57" s="23"/>
      <c r="B57" s="15"/>
      <c r="C57" s="11"/>
      <c r="D57" s="7" t="s">
        <v>31</v>
      </c>
      <c r="E57" s="42" t="s">
        <v>39</v>
      </c>
      <c r="F57" s="43">
        <v>60</v>
      </c>
      <c r="G57" s="43">
        <v>1.2</v>
      </c>
      <c r="H57" s="43">
        <v>0.5</v>
      </c>
      <c r="I57" s="43">
        <v>26.4</v>
      </c>
      <c r="J57" s="43">
        <v>116</v>
      </c>
      <c r="K57" s="44"/>
      <c r="L57" s="43">
        <v>4</v>
      </c>
    </row>
    <row r="58" spans="1:12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0.9</v>
      </c>
      <c r="H58" s="43">
        <v>0.5</v>
      </c>
      <c r="I58" s="43">
        <v>15.1</v>
      </c>
      <c r="J58" s="43">
        <v>69</v>
      </c>
      <c r="K58" s="44"/>
      <c r="L58" s="43">
        <v>4</v>
      </c>
    </row>
    <row r="59" spans="1:12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:J61" si="11">SUM(G52:G60)</f>
        <v>23.099999999999998</v>
      </c>
      <c r="H61" s="19">
        <f t="shared" si="11"/>
        <v>29.200000000000003</v>
      </c>
      <c r="I61" s="19">
        <f t="shared" si="11"/>
        <v>114.79999999999998</v>
      </c>
      <c r="J61" s="19">
        <f t="shared" si="11"/>
        <v>817</v>
      </c>
      <c r="K61" s="25"/>
      <c r="L61" s="19">
        <f t="shared" ref="L61" si="12">SUM(L52:L60)</f>
        <v>107.7</v>
      </c>
    </row>
    <row r="62" spans="1:12" ht="15.75" thickBot="1" x14ac:dyDescent="0.3">
      <c r="A62" s="29">
        <f>A44</f>
        <v>2</v>
      </c>
      <c r="B62" s="30">
        <f>B44</f>
        <v>3</v>
      </c>
      <c r="C62" s="56" t="s">
        <v>4</v>
      </c>
      <c r="D62" s="57"/>
      <c r="E62" s="31"/>
      <c r="F62" s="32">
        <f>F51+F61</f>
        <v>630</v>
      </c>
      <c r="G62" s="32">
        <f t="shared" ref="G62:L62" si="13">G51+G61</f>
        <v>23.099999999999998</v>
      </c>
      <c r="H62" s="32">
        <f t="shared" si="13"/>
        <v>29.200000000000003</v>
      </c>
      <c r="I62" s="32">
        <f t="shared" si="13"/>
        <v>114.79999999999998</v>
      </c>
      <c r="J62" s="32">
        <f t="shared" si="13"/>
        <v>817</v>
      </c>
      <c r="K62" s="32"/>
      <c r="L62" s="32">
        <f t="shared" si="13"/>
        <v>107.7</v>
      </c>
    </row>
    <row r="63" spans="1:12" x14ac:dyDescent="0.25">
      <c r="A63" s="20">
        <v>2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4">SUM(G63:G69)</f>
        <v>0</v>
      </c>
      <c r="H70" s="19">
        <f t="shared" si="14"/>
        <v>0</v>
      </c>
      <c r="I70" s="19">
        <f t="shared" si="14"/>
        <v>0</v>
      </c>
      <c r="J70" s="19">
        <f t="shared" si="14"/>
        <v>0</v>
      </c>
      <c r="K70" s="25"/>
      <c r="L70" s="19">
        <f t="shared" si="14"/>
        <v>0</v>
      </c>
    </row>
    <row r="71" spans="1:12" x14ac:dyDescent="0.25">
      <c r="A71" s="26">
        <f>A63</f>
        <v>2</v>
      </c>
      <c r="B71" s="13">
        <f>B63</f>
        <v>4</v>
      </c>
      <c r="C71" s="10" t="s">
        <v>25</v>
      </c>
      <c r="D71" s="7" t="s">
        <v>26</v>
      </c>
      <c r="E71" s="42" t="s">
        <v>113</v>
      </c>
      <c r="F71" s="43">
        <v>100</v>
      </c>
      <c r="G71" s="43">
        <v>1.6</v>
      </c>
      <c r="H71" s="43">
        <v>5</v>
      </c>
      <c r="I71" s="43">
        <v>9.6999999999999993</v>
      </c>
      <c r="J71" s="43">
        <v>90</v>
      </c>
      <c r="K71" s="44" t="s">
        <v>114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115</v>
      </c>
      <c r="F72" s="43" t="s">
        <v>116</v>
      </c>
      <c r="G72" s="43">
        <v>12.9</v>
      </c>
      <c r="H72" s="43">
        <v>7.2</v>
      </c>
      <c r="I72" s="43">
        <v>26</v>
      </c>
      <c r="J72" s="43">
        <v>199</v>
      </c>
      <c r="K72" s="44" t="s">
        <v>117</v>
      </c>
      <c r="L72" s="43">
        <v>24.7</v>
      </c>
    </row>
    <row r="73" spans="1:12" ht="25.5" x14ac:dyDescent="0.25">
      <c r="A73" s="23"/>
      <c r="B73" s="15"/>
      <c r="C73" s="11"/>
      <c r="D73" s="7" t="s">
        <v>28</v>
      </c>
      <c r="E73" s="42" t="s">
        <v>118</v>
      </c>
      <c r="F73" s="43">
        <v>200</v>
      </c>
      <c r="G73" s="43">
        <v>17.5</v>
      </c>
      <c r="H73" s="43">
        <v>11.5</v>
      </c>
      <c r="I73" s="43">
        <v>16.2</v>
      </c>
      <c r="J73" s="43">
        <v>238</v>
      </c>
      <c r="K73" s="44" t="s">
        <v>119</v>
      </c>
      <c r="L73" s="43">
        <v>45</v>
      </c>
    </row>
    <row r="74" spans="1:12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0.2</v>
      </c>
      <c r="H75" s="43">
        <v>0</v>
      </c>
      <c r="I75" s="43">
        <v>16.899999999999999</v>
      </c>
      <c r="J75" s="43">
        <v>68</v>
      </c>
      <c r="K75" s="44" t="s">
        <v>83</v>
      </c>
      <c r="L75" s="43">
        <v>20</v>
      </c>
    </row>
    <row r="76" spans="1:12" x14ac:dyDescent="0.25">
      <c r="A76" s="23"/>
      <c r="B76" s="15"/>
      <c r="C76" s="11"/>
      <c r="D76" s="7" t="s">
        <v>31</v>
      </c>
      <c r="E76" s="42" t="s">
        <v>39</v>
      </c>
      <c r="F76" s="43">
        <v>60</v>
      </c>
      <c r="G76" s="43">
        <v>1.2</v>
      </c>
      <c r="H76" s="43">
        <v>0.5</v>
      </c>
      <c r="I76" s="43">
        <v>26.4</v>
      </c>
      <c r="J76" s="43">
        <v>116</v>
      </c>
      <c r="K76" s="44"/>
      <c r="L76" s="43">
        <v>4</v>
      </c>
    </row>
    <row r="77" spans="1:12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0.9</v>
      </c>
      <c r="H77" s="43">
        <v>0.5</v>
      </c>
      <c r="I77" s="43">
        <v>15.1</v>
      </c>
      <c r="J77" s="43">
        <v>69</v>
      </c>
      <c r="K77" s="44"/>
      <c r="L77" s="43">
        <v>4</v>
      </c>
    </row>
    <row r="78" spans="1:12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:J80" si="15">SUM(G71:G79)</f>
        <v>34.300000000000004</v>
      </c>
      <c r="H80" s="19">
        <f t="shared" si="15"/>
        <v>24.7</v>
      </c>
      <c r="I80" s="19">
        <f t="shared" si="15"/>
        <v>110.30000000000001</v>
      </c>
      <c r="J80" s="19">
        <f t="shared" si="15"/>
        <v>780</v>
      </c>
      <c r="K80" s="25"/>
      <c r="L80" s="19">
        <f t="shared" ref="L80" si="16">SUM(L71:L79)</f>
        <v>107.7</v>
      </c>
    </row>
    <row r="81" spans="1:12" ht="15.75" thickBot="1" x14ac:dyDescent="0.3">
      <c r="A81" s="29">
        <f>A63</f>
        <v>2</v>
      </c>
      <c r="B81" s="30">
        <f>B63</f>
        <v>4</v>
      </c>
      <c r="C81" s="56" t="s">
        <v>4</v>
      </c>
      <c r="D81" s="57"/>
      <c r="E81" s="31"/>
      <c r="F81" s="32">
        <f>F70+F80</f>
        <v>600</v>
      </c>
      <c r="G81" s="32">
        <f t="shared" ref="G81:L81" si="17">G70+G80</f>
        <v>34.300000000000004</v>
      </c>
      <c r="H81" s="32">
        <f t="shared" si="17"/>
        <v>24.7</v>
      </c>
      <c r="I81" s="32">
        <f t="shared" si="17"/>
        <v>110.30000000000001</v>
      </c>
      <c r="J81" s="32">
        <f t="shared" si="17"/>
        <v>780</v>
      </c>
      <c r="K81" s="32"/>
      <c r="L81" s="32">
        <f t="shared" si="17"/>
        <v>107.7</v>
      </c>
    </row>
    <row r="82" spans="1:12" x14ac:dyDescent="0.25">
      <c r="A82" s="20">
        <v>2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8">SUM(G82:G88)</f>
        <v>0</v>
      </c>
      <c r="H89" s="19">
        <f t="shared" si="18"/>
        <v>0</v>
      </c>
      <c r="I89" s="19">
        <f t="shared" si="18"/>
        <v>0</v>
      </c>
      <c r="J89" s="19">
        <f t="shared" si="18"/>
        <v>0</v>
      </c>
      <c r="K89" s="25"/>
      <c r="L89" s="19">
        <f t="shared" si="18"/>
        <v>0</v>
      </c>
    </row>
    <row r="90" spans="1:12" x14ac:dyDescent="0.25">
      <c r="A90" s="26">
        <f>A82</f>
        <v>2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80</v>
      </c>
      <c r="G90" s="43">
        <v>2.2000000000000002</v>
      </c>
      <c r="H90" s="43">
        <v>4</v>
      </c>
      <c r="I90" s="43">
        <v>4.7</v>
      </c>
      <c r="J90" s="43">
        <v>64</v>
      </c>
      <c r="K90" s="44" t="s">
        <v>121</v>
      </c>
      <c r="L90" s="43">
        <v>10</v>
      </c>
    </row>
    <row r="91" spans="1:12" ht="25.5" x14ac:dyDescent="0.25">
      <c r="A91" s="23"/>
      <c r="B91" s="15"/>
      <c r="C91" s="11"/>
      <c r="D91" s="7" t="s">
        <v>27</v>
      </c>
      <c r="E91" s="42" t="s">
        <v>64</v>
      </c>
      <c r="F91" s="43" t="s">
        <v>122</v>
      </c>
      <c r="G91" s="43">
        <v>4.8</v>
      </c>
      <c r="H91" s="43">
        <v>5.0999999999999996</v>
      </c>
      <c r="I91" s="43">
        <v>10.8</v>
      </c>
      <c r="J91" s="43">
        <v>108</v>
      </c>
      <c r="K91" s="44" t="s">
        <v>123</v>
      </c>
      <c r="L91" s="43">
        <v>24.7</v>
      </c>
    </row>
    <row r="92" spans="1:12" ht="25.5" x14ac:dyDescent="0.25">
      <c r="A92" s="23"/>
      <c r="B92" s="15"/>
      <c r="C92" s="11"/>
      <c r="D92" s="7" t="s">
        <v>28</v>
      </c>
      <c r="E92" s="42" t="s">
        <v>124</v>
      </c>
      <c r="F92" s="43">
        <v>100</v>
      </c>
      <c r="G92" s="43">
        <v>6.1</v>
      </c>
      <c r="H92" s="43">
        <v>11.7</v>
      </c>
      <c r="I92" s="43">
        <v>7.4</v>
      </c>
      <c r="J92" s="43">
        <v>159</v>
      </c>
      <c r="K92" s="44" t="s">
        <v>125</v>
      </c>
      <c r="L92" s="43">
        <v>25</v>
      </c>
    </row>
    <row r="93" spans="1:12" ht="25.5" x14ac:dyDescent="0.25">
      <c r="A93" s="23"/>
      <c r="B93" s="15"/>
      <c r="C93" s="11"/>
      <c r="D93" s="7" t="s">
        <v>29</v>
      </c>
      <c r="E93" s="42" t="s">
        <v>126</v>
      </c>
      <c r="F93" s="43">
        <v>150</v>
      </c>
      <c r="G93" s="43">
        <v>3.4</v>
      </c>
      <c r="H93" s="43">
        <v>3.1</v>
      </c>
      <c r="I93" s="43">
        <v>36.799999999999997</v>
      </c>
      <c r="J93" s="43">
        <v>189</v>
      </c>
      <c r="K93" s="44" t="s">
        <v>58</v>
      </c>
      <c r="L93" s="43">
        <v>20</v>
      </c>
    </row>
    <row r="94" spans="1:12" ht="25.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0.3</v>
      </c>
      <c r="H94" s="43">
        <v>0</v>
      </c>
      <c r="I94" s="43">
        <v>22</v>
      </c>
      <c r="J94" s="43">
        <v>89</v>
      </c>
      <c r="K94" s="44" t="s">
        <v>50</v>
      </c>
      <c r="L94" s="43">
        <v>20</v>
      </c>
    </row>
    <row r="95" spans="1:12" x14ac:dyDescent="0.25">
      <c r="A95" s="23"/>
      <c r="B95" s="15"/>
      <c r="C95" s="11"/>
      <c r="D95" s="7" t="s">
        <v>31</v>
      </c>
      <c r="E95" s="42" t="s">
        <v>39</v>
      </c>
      <c r="F95" s="43">
        <v>60</v>
      </c>
      <c r="G95" s="43">
        <v>1.2</v>
      </c>
      <c r="H95" s="43">
        <v>0.5</v>
      </c>
      <c r="I95" s="43">
        <v>26.4</v>
      </c>
      <c r="J95" s="43">
        <v>116</v>
      </c>
      <c r="K95" s="44"/>
      <c r="L95" s="43">
        <v>4</v>
      </c>
    </row>
    <row r="96" spans="1:12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0.9</v>
      </c>
      <c r="H96" s="43">
        <v>0.5</v>
      </c>
      <c r="I96" s="43">
        <v>15.1</v>
      </c>
      <c r="J96" s="43">
        <v>69</v>
      </c>
      <c r="K96" s="44"/>
      <c r="L96" s="43">
        <v>4</v>
      </c>
    </row>
    <row r="97" spans="1:12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24"/>
      <c r="B99" s="17"/>
      <c r="C99" s="8"/>
      <c r="D99" s="18" t="s">
        <v>33</v>
      </c>
      <c r="E99" s="9"/>
      <c r="F99" s="19">
        <f>SUM(F90:F98)</f>
        <v>630</v>
      </c>
      <c r="G99" s="19">
        <f t="shared" ref="G99:J99" si="19">SUM(G90:G98)</f>
        <v>18.899999999999999</v>
      </c>
      <c r="H99" s="19">
        <f t="shared" si="19"/>
        <v>24.9</v>
      </c>
      <c r="I99" s="19">
        <f t="shared" si="19"/>
        <v>123.19999999999999</v>
      </c>
      <c r="J99" s="19">
        <f t="shared" si="19"/>
        <v>794</v>
      </c>
      <c r="K99" s="25"/>
      <c r="L99" s="19">
        <f t="shared" ref="L99" si="20">SUM(L90:L98)</f>
        <v>107.7</v>
      </c>
    </row>
    <row r="100" spans="1:12" ht="15.75" thickBot="1" x14ac:dyDescent="0.3">
      <c r="A100" s="29">
        <f>A82</f>
        <v>2</v>
      </c>
      <c r="B100" s="30">
        <f>B82</f>
        <v>5</v>
      </c>
      <c r="C100" s="56" t="s">
        <v>4</v>
      </c>
      <c r="D100" s="57"/>
      <c r="E100" s="31"/>
      <c r="F100" s="32">
        <f>F89+F99</f>
        <v>630</v>
      </c>
      <c r="G100" s="32">
        <f t="shared" ref="G100:L100" si="21">G89+G99</f>
        <v>18.899999999999999</v>
      </c>
      <c r="H100" s="32">
        <f t="shared" si="21"/>
        <v>24.9</v>
      </c>
      <c r="I100" s="32">
        <f t="shared" si="21"/>
        <v>123.19999999999999</v>
      </c>
      <c r="J100" s="32">
        <f t="shared" si="21"/>
        <v>794</v>
      </c>
      <c r="K100" s="32"/>
      <c r="L100" s="32">
        <f t="shared" si="21"/>
        <v>107.7</v>
      </c>
    </row>
    <row r="101" spans="1:12" ht="15.75" thickBot="1" x14ac:dyDescent="0.3">
      <c r="A101" s="27"/>
      <c r="B101" s="28"/>
      <c r="C101" s="53" t="s">
        <v>5</v>
      </c>
      <c r="D101" s="54"/>
      <c r="E101" s="55"/>
      <c r="F101" s="34">
        <f>(F24+F43+F62+F81+F100)/5</f>
        <v>612</v>
      </c>
      <c r="G101" s="34">
        <f t="shared" ref="G101:L101" si="22">(G24+G43+G62+G81+G100)/5</f>
        <v>24.540000000000003</v>
      </c>
      <c r="H101" s="34">
        <f t="shared" si="22"/>
        <v>24.74</v>
      </c>
      <c r="I101" s="34">
        <f t="shared" si="22"/>
        <v>113.67999999999999</v>
      </c>
      <c r="J101" s="34">
        <f t="shared" si="22"/>
        <v>771.8</v>
      </c>
      <c r="K101" s="34"/>
      <c r="L101" s="34">
        <f t="shared" si="22"/>
        <v>107.7</v>
      </c>
    </row>
  </sheetData>
  <mergeCells count="9">
    <mergeCell ref="C81:D81"/>
    <mergeCell ref="C100:D100"/>
    <mergeCell ref="C101:E101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workbookViewId="0">
      <selection activeCell="C1" sqref="C1:E1"/>
    </sheetView>
  </sheetViews>
  <sheetFormatPr defaultRowHeight="15" x14ac:dyDescent="0.2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2" width="9.140625" style="2"/>
  </cols>
  <sheetData>
    <row r="1" spans="1:12" x14ac:dyDescent="0.25">
      <c r="A1" s="1" t="s">
        <v>7</v>
      </c>
      <c r="C1" s="58" t="s">
        <v>146</v>
      </c>
      <c r="D1" s="59"/>
      <c r="E1" s="59"/>
      <c r="F1" s="12" t="s">
        <v>16</v>
      </c>
      <c r="G1" s="2" t="s">
        <v>17</v>
      </c>
      <c r="H1" s="60" t="s">
        <v>65</v>
      </c>
      <c r="I1" s="60"/>
      <c r="J1" s="60"/>
      <c r="K1" s="60"/>
    </row>
    <row r="2" spans="1:12" ht="18.75" x14ac:dyDescent="0.25">
      <c r="A2" s="35" t="s">
        <v>6</v>
      </c>
      <c r="C2" s="2"/>
      <c r="G2" s="2" t="s">
        <v>18</v>
      </c>
      <c r="H2" s="60" t="s">
        <v>66</v>
      </c>
      <c r="I2" s="60"/>
      <c r="J2" s="60"/>
      <c r="K2" s="60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69</v>
      </c>
      <c r="J3" s="49">
        <v>2024</v>
      </c>
      <c r="K3" s="50"/>
    </row>
    <row r="4" spans="1:12" ht="15.75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25">
      <c r="A6" s="20">
        <v>3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x14ac:dyDescent="0.25">
      <c r="A7" s="23"/>
      <c r="B7" s="15"/>
      <c r="C7" s="11"/>
      <c r="D7" s="6"/>
      <c r="E7" s="42"/>
      <c r="F7" s="51"/>
      <c r="G7" s="43"/>
      <c r="H7" s="43"/>
      <c r="I7" s="43"/>
      <c r="J7" s="43"/>
      <c r="K7" s="52"/>
      <c r="L7" s="43"/>
    </row>
    <row r="8" spans="1:12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x14ac:dyDescent="0.25">
      <c r="A14" s="26">
        <f>A6</f>
        <v>3</v>
      </c>
      <c r="B14" s="13">
        <f>B6</f>
        <v>1</v>
      </c>
      <c r="C14" s="10" t="s">
        <v>25</v>
      </c>
      <c r="D14" s="7" t="s">
        <v>26</v>
      </c>
      <c r="E14" s="42" t="s">
        <v>127</v>
      </c>
      <c r="F14" s="43">
        <v>80</v>
      </c>
      <c r="G14" s="43">
        <v>1.6</v>
      </c>
      <c r="H14" s="43">
        <v>4.0999999999999996</v>
      </c>
      <c r="I14" s="43">
        <v>6.8</v>
      </c>
      <c r="J14" s="43">
        <v>71</v>
      </c>
      <c r="K14" s="43" t="s">
        <v>128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129</v>
      </c>
      <c r="F15" s="43" t="s">
        <v>122</v>
      </c>
      <c r="G15" s="43">
        <v>4.4000000000000004</v>
      </c>
      <c r="H15" s="43">
        <v>5.9</v>
      </c>
      <c r="I15" s="43">
        <v>10.5</v>
      </c>
      <c r="J15" s="43">
        <v>113</v>
      </c>
      <c r="K15" s="43" t="s">
        <v>130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131</v>
      </c>
      <c r="F16" s="43">
        <v>240</v>
      </c>
      <c r="G16" s="43">
        <v>13.1</v>
      </c>
      <c r="H16" s="43">
        <v>12.8</v>
      </c>
      <c r="I16" s="43">
        <v>41.8</v>
      </c>
      <c r="J16" s="43">
        <v>335</v>
      </c>
      <c r="K16" s="43" t="s">
        <v>132</v>
      </c>
      <c r="L16" s="43">
        <v>45</v>
      </c>
    </row>
    <row r="17" spans="1:12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3"/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0.5</v>
      </c>
      <c r="H18" s="43">
        <v>0</v>
      </c>
      <c r="I18" s="43">
        <v>15.2</v>
      </c>
      <c r="J18" s="43">
        <v>63</v>
      </c>
      <c r="K18" s="44" t="s">
        <v>60</v>
      </c>
      <c r="L18" s="43">
        <v>20</v>
      </c>
    </row>
    <row r="19" spans="1:12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21.7</v>
      </c>
      <c r="H23" s="19">
        <f t="shared" si="2"/>
        <v>23.8</v>
      </c>
      <c r="I23" s="19">
        <f t="shared" si="2"/>
        <v>115.79999999999998</v>
      </c>
      <c r="J23" s="19">
        <f t="shared" si="2"/>
        <v>767</v>
      </c>
      <c r="K23" s="25"/>
      <c r="L23" s="19">
        <f t="shared" ref="L23" si="3">SUM(L14:L22)</f>
        <v>107.7</v>
      </c>
    </row>
    <row r="24" spans="1:12" ht="15.75" thickBot="1" x14ac:dyDescent="0.3">
      <c r="A24" s="29">
        <f>A6</f>
        <v>3</v>
      </c>
      <c r="B24" s="30">
        <f>B6</f>
        <v>1</v>
      </c>
      <c r="C24" s="56" t="s">
        <v>4</v>
      </c>
      <c r="D24" s="57"/>
      <c r="E24" s="31"/>
      <c r="F24" s="32">
        <f>F13+F23</f>
        <v>620</v>
      </c>
      <c r="G24" s="32">
        <f t="shared" ref="G24:J24" si="4">G13+G23</f>
        <v>21.7</v>
      </c>
      <c r="H24" s="32">
        <f t="shared" si="4"/>
        <v>23.8</v>
      </c>
      <c r="I24" s="32">
        <f t="shared" si="4"/>
        <v>115.79999999999998</v>
      </c>
      <c r="J24" s="32">
        <f t="shared" si="4"/>
        <v>767</v>
      </c>
      <c r="K24" s="32"/>
      <c r="L24" s="32">
        <f t="shared" ref="L24" si="5">L13+L23</f>
        <v>107.7</v>
      </c>
    </row>
    <row r="25" spans="1:12" x14ac:dyDescent="0.25">
      <c r="A25" s="14">
        <v>3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25.5" x14ac:dyDescent="0.25">
      <c r="A33" s="13">
        <f>A25</f>
        <v>3</v>
      </c>
      <c r="B33" s="13">
        <f>B25</f>
        <v>2</v>
      </c>
      <c r="C33" s="10" t="s">
        <v>25</v>
      </c>
      <c r="D33" s="7" t="s">
        <v>26</v>
      </c>
      <c r="E33" s="42" t="s">
        <v>133</v>
      </c>
      <c r="F33" s="43">
        <v>80</v>
      </c>
      <c r="G33" s="43">
        <v>1.4</v>
      </c>
      <c r="H33" s="43">
        <v>4</v>
      </c>
      <c r="I33" s="43">
        <v>6</v>
      </c>
      <c r="J33" s="43">
        <v>66</v>
      </c>
      <c r="K33" s="44" t="s">
        <v>134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135</v>
      </c>
      <c r="F34" s="43" t="s">
        <v>136</v>
      </c>
      <c r="G34" s="43">
        <v>4.5</v>
      </c>
      <c r="H34" s="43">
        <v>4.8</v>
      </c>
      <c r="I34" s="43">
        <v>15.5</v>
      </c>
      <c r="J34" s="43">
        <v>123</v>
      </c>
      <c r="K34" s="44" t="s">
        <v>137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138</v>
      </c>
      <c r="F35" s="43">
        <v>90</v>
      </c>
      <c r="G35" s="43">
        <v>11.2</v>
      </c>
      <c r="H35" s="43">
        <v>11.3</v>
      </c>
      <c r="I35" s="43">
        <v>14.2</v>
      </c>
      <c r="J35" s="43">
        <v>203</v>
      </c>
      <c r="K35" s="44" t="s">
        <v>62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139</v>
      </c>
      <c r="F36" s="43">
        <v>150</v>
      </c>
      <c r="G36" s="43">
        <v>4.3</v>
      </c>
      <c r="H36" s="43">
        <v>5.0999999999999996</v>
      </c>
      <c r="I36" s="43">
        <v>24.3</v>
      </c>
      <c r="J36" s="43">
        <v>160</v>
      </c>
      <c r="K36" s="44" t="s">
        <v>61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0.3</v>
      </c>
      <c r="H37" s="43">
        <v>0</v>
      </c>
      <c r="I37" s="43">
        <v>22</v>
      </c>
      <c r="J37" s="43">
        <v>89</v>
      </c>
      <c r="K37" s="44" t="s">
        <v>50</v>
      </c>
      <c r="L37" s="43">
        <v>20</v>
      </c>
    </row>
    <row r="38" spans="1:12" x14ac:dyDescent="0.25">
      <c r="A38" s="14"/>
      <c r="B38" s="15"/>
      <c r="C38" s="11"/>
      <c r="D38" s="7" t="s">
        <v>31</v>
      </c>
      <c r="E38" s="42" t="s">
        <v>39</v>
      </c>
      <c r="F38" s="43">
        <v>60</v>
      </c>
      <c r="G38" s="43">
        <v>1.2</v>
      </c>
      <c r="H38" s="43">
        <v>0.5</v>
      </c>
      <c r="I38" s="43">
        <v>26.4</v>
      </c>
      <c r="J38" s="43">
        <v>116</v>
      </c>
      <c r="K38" s="44"/>
      <c r="L38" s="43">
        <v>4</v>
      </c>
    </row>
    <row r="39" spans="1:12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0.9</v>
      </c>
      <c r="H39" s="43">
        <v>0.5</v>
      </c>
      <c r="I39" s="43">
        <v>15.1</v>
      </c>
      <c r="J39" s="43">
        <v>69</v>
      </c>
      <c r="K39" s="44"/>
      <c r="L39" s="43">
        <v>4</v>
      </c>
    </row>
    <row r="40" spans="1:12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 t="shared" ref="G42:J42" si="7">SUM(G33:G41)</f>
        <v>23.8</v>
      </c>
      <c r="H42" s="19">
        <f t="shared" si="7"/>
        <v>26.200000000000003</v>
      </c>
      <c r="I42" s="19">
        <f t="shared" si="7"/>
        <v>123.5</v>
      </c>
      <c r="J42" s="19">
        <f t="shared" si="7"/>
        <v>826</v>
      </c>
      <c r="K42" s="25"/>
      <c r="L42" s="19">
        <f t="shared" ref="L42" si="8">SUM(L33:L41)</f>
        <v>107.7</v>
      </c>
    </row>
    <row r="43" spans="1:12" ht="15.75" thickBot="1" x14ac:dyDescent="0.3">
      <c r="A43" s="33">
        <f>A25</f>
        <v>3</v>
      </c>
      <c r="B43" s="33">
        <f>B25</f>
        <v>2</v>
      </c>
      <c r="C43" s="56" t="s">
        <v>4</v>
      </c>
      <c r="D43" s="57"/>
      <c r="E43" s="31"/>
      <c r="F43" s="32">
        <f>F32+F42</f>
        <v>620</v>
      </c>
      <c r="G43" s="32">
        <f t="shared" ref="G43:L43" si="9">G32+G42</f>
        <v>23.8</v>
      </c>
      <c r="H43" s="32">
        <f t="shared" si="9"/>
        <v>26.200000000000003</v>
      </c>
      <c r="I43" s="32">
        <f t="shared" si="9"/>
        <v>123.5</v>
      </c>
      <c r="J43" s="32">
        <f t="shared" si="9"/>
        <v>826</v>
      </c>
      <c r="K43" s="32"/>
      <c r="L43" s="32">
        <f t="shared" si="9"/>
        <v>107.7</v>
      </c>
    </row>
    <row r="44" spans="1:12" x14ac:dyDescent="0.25">
      <c r="A44" s="20">
        <v>3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10">SUM(G44:G50)</f>
        <v>0</v>
      </c>
      <c r="H51" s="19">
        <f t="shared" si="10"/>
        <v>0</v>
      </c>
      <c r="I51" s="19">
        <f t="shared" si="10"/>
        <v>0</v>
      </c>
      <c r="J51" s="19">
        <f t="shared" si="10"/>
        <v>0</v>
      </c>
      <c r="K51" s="25"/>
      <c r="L51" s="19">
        <f t="shared" si="10"/>
        <v>0</v>
      </c>
    </row>
    <row r="52" spans="1:12" x14ac:dyDescent="0.25">
      <c r="A52" s="26">
        <f>A44</f>
        <v>3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thickBot="1" x14ac:dyDescent="0.3">
      <c r="A62" s="29">
        <f>A44</f>
        <v>3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x14ac:dyDescent="0.25">
      <c r="A63" s="20">
        <v>3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x14ac:dyDescent="0.25">
      <c r="A71" s="26">
        <f>A63</f>
        <v>3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thickBot="1" x14ac:dyDescent="0.3">
      <c r="A81" s="29">
        <f>A63</f>
        <v>3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:L81" si="13">G70+G80</f>
        <v>0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/>
      <c r="L81" s="32">
        <f t="shared" si="13"/>
        <v>0</v>
      </c>
    </row>
    <row r="82" spans="1:12" x14ac:dyDescent="0.25">
      <c r="A82" s="20">
        <v>3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4">SUM(G82:G88)</f>
        <v>0</v>
      </c>
      <c r="H89" s="19">
        <f t="shared" si="14"/>
        <v>0</v>
      </c>
      <c r="I89" s="19">
        <f t="shared" si="14"/>
        <v>0</v>
      </c>
      <c r="J89" s="19">
        <f t="shared" si="14"/>
        <v>0</v>
      </c>
      <c r="K89" s="25"/>
      <c r="L89" s="19">
        <f t="shared" si="14"/>
        <v>0</v>
      </c>
    </row>
    <row r="90" spans="1:12" x14ac:dyDescent="0.25">
      <c r="A90" s="26">
        <f>A82</f>
        <v>3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24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3">
      <c r="A100" s="29">
        <f>A82</f>
        <v>3</v>
      </c>
      <c r="B100" s="30">
        <f>B82</f>
        <v>5</v>
      </c>
      <c r="C100" s="56" t="s">
        <v>4</v>
      </c>
      <c r="D100" s="61"/>
      <c r="E100" s="31"/>
      <c r="F100" s="32">
        <f>F89+F99</f>
        <v>0</v>
      </c>
      <c r="G100" s="32">
        <f t="shared" ref="G100:L100" si="15">G89+G99</f>
        <v>0</v>
      </c>
      <c r="H100" s="32">
        <f t="shared" si="15"/>
        <v>0</v>
      </c>
      <c r="I100" s="32">
        <f t="shared" si="15"/>
        <v>0</v>
      </c>
      <c r="J100" s="32">
        <f t="shared" si="15"/>
        <v>0</v>
      </c>
      <c r="K100" s="32"/>
      <c r="L100" s="32">
        <f t="shared" si="15"/>
        <v>0</v>
      </c>
    </row>
    <row r="101" spans="1:12" ht="15.75" thickBot="1" x14ac:dyDescent="0.3">
      <c r="A101" s="27"/>
      <c r="B101" s="28"/>
      <c r="C101" s="53" t="s">
        <v>5</v>
      </c>
      <c r="D101" s="54"/>
      <c r="E101" s="55"/>
      <c r="F101" s="34">
        <f>(F24+F43+F62+F81+F100)/5</f>
        <v>248</v>
      </c>
      <c r="G101" s="34">
        <f t="shared" ref="G101:L101" si="16">(G24+G43+G62+G81+G100)/5</f>
        <v>9.1</v>
      </c>
      <c r="H101" s="34">
        <f t="shared" si="16"/>
        <v>10</v>
      </c>
      <c r="I101" s="34">
        <f t="shared" si="16"/>
        <v>47.86</v>
      </c>
      <c r="J101" s="34">
        <f t="shared" si="16"/>
        <v>318.60000000000002</v>
      </c>
      <c r="K101" s="34">
        <f t="shared" si="16"/>
        <v>0</v>
      </c>
      <c r="L101" s="34">
        <f t="shared" si="16"/>
        <v>43.08</v>
      </c>
    </row>
  </sheetData>
  <mergeCells count="9">
    <mergeCell ref="C101:E101"/>
    <mergeCell ref="C100:D100"/>
    <mergeCell ref="C81:D81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нед</vt:lpstr>
      <vt:lpstr>2 нед</vt:lpstr>
      <vt:lpstr>3 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2023-10-16T05:41:39Z</cp:lastPrinted>
  <dcterms:created xsi:type="dcterms:W3CDTF">2022-05-16T14:23:56Z</dcterms:created>
  <dcterms:modified xsi:type="dcterms:W3CDTF">2024-12-16T10:36:45Z</dcterms:modified>
</cp:coreProperties>
</file>